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<sst xmlns="http://schemas.openxmlformats.org/spreadsheetml/2006/main" count="624" uniqueCount="65">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</sst>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66719.70000000001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51586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177115.40000000002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87199.90000000002</v>
      </c>
      <c r="AG9" s="50">
        <f>AG10+AG15+AG24+AG33+AG47+AG52+AG54+AG61+AG62+AG71+AG72+AG76+AG88+AG81+AG83+AG82+AG69+AG89+AG91+AG90+AG70+AG40+AG92</f>
        <v>172742.49999999997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5945.4</v>
      </c>
      <c r="AG10" s="27">
        <f>B10+C10-AF10</f>
        <v>38274.7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5686.4</v>
      </c>
      <c r="AG11" s="27">
        <f>B11+C11-AF11</f>
        <v>35310.5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</v>
      </c>
      <c r="AG12" s="27">
        <f>B12+C12-AF12</f>
        <v>489.5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200.00000000000063</v>
      </c>
      <c r="AG14" s="27">
        <f>AG10-AG11-AG12-AG13</f>
        <v>2474.699999999997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47792.1</v>
      </c>
      <c r="AG15" s="27">
        <f aca="true" t="shared" si="3" ref="AG15:AG31">B15+C15-AF15</f>
        <v>64532.9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33732.200000000004</v>
      </c>
      <c r="AG16" s="71">
        <f t="shared" si="3"/>
        <v>19833.5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44225.5</v>
      </c>
      <c r="AG17" s="27">
        <f t="shared" si="3"/>
        <v>50523.7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2223.2</v>
      </c>
      <c r="AG19" s="27">
        <f t="shared" si="3"/>
        <v>644.2000000000003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>
        <v>1.7</v>
      </c>
      <c r="L20" s="22"/>
      <c r="M20" s="22">
        <v>0.5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1048</v>
      </c>
      <c r="AG20" s="27">
        <f t="shared" si="3"/>
        <v>6505.7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>
        <v>1.2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45.6</v>
      </c>
      <c r="AG21" s="27">
        <f t="shared" si="3"/>
        <v>1721.9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1512.2000000000057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249.80000000000004</v>
      </c>
      <c r="AG23" s="27">
        <f t="shared" si="3"/>
        <v>5112.100000000008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13718.099999999999</v>
      </c>
      <c r="AG24" s="27">
        <f t="shared" si="3"/>
        <v>35255.200000000004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10501.8</v>
      </c>
      <c r="AG25" s="71">
        <f t="shared" si="3"/>
        <v>17382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13718.099999999999</v>
      </c>
      <c r="AG32" s="27">
        <f>AG24</f>
        <v>35255.200000000004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105.30000000000001</v>
      </c>
      <c r="AG33" s="27">
        <f aca="true" t="shared" si="6" ref="AG33:AG38">B33+C33-AF33</f>
        <v>1872.3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39.1</v>
      </c>
      <c r="AG34" s="27">
        <f t="shared" si="6"/>
        <v>212.79999999999998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4.2</v>
      </c>
      <c r="AG36" s="27">
        <f t="shared" si="6"/>
        <v>13.7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</v>
      </c>
      <c r="AG39" s="27">
        <f>AG33-AG34-AG36-AG38-AG35-AG37</f>
        <v>180.79999999999995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371.3</v>
      </c>
      <c r="AG40" s="27">
        <f aca="true" t="shared" si="8" ref="AG40:AG45">B40+C40-AF40</f>
        <v>862.2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311.9</v>
      </c>
      <c r="AG41" s="27">
        <f t="shared" si="8"/>
        <v>727.1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1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47.20000000000001</v>
      </c>
      <c r="AG46" s="27">
        <f>AG40-AG41-AG42-AG43-AG44-AG45</f>
        <v>17.000000000000014</v>
      </c>
    </row>
    <row r="47" spans="1:33" ht="17.25" customHeight="1">
      <c r="A47" s="4" t="s">
        <v>43</v>
      </c>
      <c r="B47" s="36">
        <f>1356.6+7.5+1</f>
        <v>1365.1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248.39999999999998</v>
      </c>
      <c r="AG47" s="27">
        <f>B47+C47-AF47</f>
        <v>3435.7999999999997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11</v>
      </c>
      <c r="AG48" s="27">
        <f>B48+C48-AF48</f>
        <v>66.19999999999999</v>
      </c>
    </row>
    <row r="49" spans="1:33" ht="15.75">
      <c r="A49" s="3" t="s">
        <v>16</v>
      </c>
      <c r="B49" s="22">
        <f>1141.2-10.6+1</f>
        <v>1131.6000000000001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197.3</v>
      </c>
      <c r="AG49" s="27">
        <f>B49+C49-AF49</f>
        <v>2915.3999999999996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196.19999999999982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40.1</v>
      </c>
      <c r="AG51" s="27">
        <f>AG47-AG49-AG48</f>
        <v>454.2000000000001</v>
      </c>
    </row>
    <row r="52" spans="1:33" ht="15" customHeight="1">
      <c r="A52" s="4" t="s">
        <v>0</v>
      </c>
      <c r="B52" s="22">
        <f>4755.2-1700.7</f>
        <v>3054.5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2192.6</v>
      </c>
      <c r="AG52" s="27">
        <f aca="true" t="shared" si="12" ref="AG52:AG59">B52+C52-AF52</f>
        <v>4225.5</v>
      </c>
    </row>
    <row r="53" spans="1:33" ht="15" customHeight="1">
      <c r="A53" s="3" t="s">
        <v>2</v>
      </c>
      <c r="B53" s="22">
        <f>677.2+2.4</f>
        <v>679.6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95.9</v>
      </c>
      <c r="AG53" s="27">
        <f t="shared" si="12"/>
        <v>986.4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6906.099999999999</v>
      </c>
      <c r="AG54" s="22">
        <f t="shared" si="12"/>
        <v>5107.600000000001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6335.8</v>
      </c>
      <c r="AG55" s="22">
        <f t="shared" si="12"/>
        <v>3923.4000000000005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11.1</v>
      </c>
      <c r="AG57" s="22">
        <f t="shared" si="12"/>
        <v>101.60000000000001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559.1999999999992</v>
      </c>
      <c r="AG60" s="22">
        <f>AG54-AG55-AG57-AG59-AG56-AG58</f>
        <v>1082.6000000000008</v>
      </c>
    </row>
    <row r="61" spans="1:33" ht="15" customHeight="1">
      <c r="A61" s="4" t="s">
        <v>10</v>
      </c>
      <c r="B61" s="22">
        <f>147.3+153.3</f>
        <v>300.6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</v>
      </c>
      <c r="AG61" s="22">
        <f aca="true" t="shared" si="15" ref="AG61:AG67">B61+C61-AF61</f>
        <v>351.8</v>
      </c>
    </row>
    <row r="62" spans="1:33" ht="15" customHeight="1">
      <c r="A62" s="4" t="s">
        <v>11</v>
      </c>
      <c r="B62" s="22">
        <f>2619.8-143.1+27.7+70</f>
        <v>2574.4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738.5999999999999</v>
      </c>
      <c r="AG62" s="22">
        <f t="shared" si="15"/>
        <v>2657.9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527.1</v>
      </c>
      <c r="AG63" s="22">
        <f t="shared" si="15"/>
        <v>1826.4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15.8</v>
      </c>
      <c r="AG65" s="22">
        <f t="shared" si="15"/>
        <v>105.3</v>
      </c>
      <c r="AH65" s="6"/>
    </row>
    <row r="66" spans="1:33" ht="15.75">
      <c r="A66" s="3" t="s">
        <v>2</v>
      </c>
      <c r="B66" s="22">
        <f>13.4+2.7</f>
        <v>16.1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3.2</v>
      </c>
      <c r="AG66" s="22">
        <f t="shared" si="15"/>
        <v>149.6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602.9000000000002</v>
      </c>
      <c r="C68" s="22">
        <f t="shared" si="16"/>
        <v>122.89999999999995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152.49999999999994</v>
      </c>
      <c r="AG68" s="22">
        <f>AG62-AG63-AG66-AG67-AG65-AG64</f>
        <v>573.3000000000001</v>
      </c>
    </row>
    <row r="69" spans="1:33" ht="31.5">
      <c r="A69" s="4" t="s">
        <v>46</v>
      </c>
      <c r="B69" s="22">
        <f>3193.7-450</f>
        <v>2743.7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2006.5</v>
      </c>
      <c r="AG69" s="30">
        <f aca="true" t="shared" si="17" ref="AG69:AG92">B69+C69-AF69</f>
        <v>1320.7999999999997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344.7</v>
      </c>
      <c r="AG71" s="30">
        <f t="shared" si="17"/>
        <v>542.5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</f>
        <v>1212.4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269.29999999999995</v>
      </c>
      <c r="AG72" s="30">
        <f t="shared" si="17"/>
        <v>4249.2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31.5</v>
      </c>
      <c r="AG74" s="30">
        <f t="shared" si="17"/>
        <v>972.4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1.2</v>
      </c>
      <c r="AG75" s="30">
        <f t="shared" si="17"/>
        <v>321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44.5</v>
      </c>
      <c r="AG76" s="30">
        <f t="shared" si="17"/>
        <v>635.3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39.599999999999994</v>
      </c>
      <c r="AG77" s="30">
        <f t="shared" si="17"/>
        <v>82.9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6.3999999999999995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1143.1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1143.1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</f>
        <v>2219.3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1712.5</v>
      </c>
      <c r="AG89" s="22">
        <f t="shared" si="17"/>
        <v>2610.3999999999996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</f>
        <v>6973.700000000001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3908.4</v>
      </c>
      <c r="AG92" s="22">
        <f t="shared" si="17"/>
        <v>3065.3000000000006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177115.40000000002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87199.90000000002</v>
      </c>
      <c r="AG94" s="58">
        <f>AG10+AG15+AG24+AG33+AG47+AG52+AG54+AG61+AG62+AG69+AG71+AG72+AG76+AG81+AG82+AG83+AG88+AG89+AG90+AG91+AG70+AG40+AG92</f>
        <v>172742.49999999997</v>
      </c>
    </row>
    <row r="95" spans="1:33" ht="15.75">
      <c r="A95" s="3" t="s">
        <v>5</v>
      </c>
      <c r="B95" s="22">
        <f aca="true" t="shared" si="19" ref="B95:AD95">B11+B17+B26+B34+B55+B63+B73+B41+B77+B48</f>
        <v>110820.5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57176.399999999994</v>
      </c>
      <c r="AG95" s="27">
        <f>B95+C95-AF95</f>
        <v>92673</v>
      </c>
    </row>
    <row r="96" spans="1:33" ht="15.75">
      <c r="A96" s="3" t="s">
        <v>2</v>
      </c>
      <c r="B96" s="22">
        <f aca="true" t="shared" si="20" ref="B96:AD96">B12+B20+B29+B36+B57+B66+B44+B80+B74+B53</f>
        <v>5273.200000000001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1258.6999999999998</v>
      </c>
      <c r="AG96" s="27">
        <f>B96+C96-AF96</f>
        <v>9333.3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2245.3999999999996</v>
      </c>
      <c r="AG98" s="27">
        <f>B98+C98-AF98</f>
        <v>1099.7000000000003</v>
      </c>
    </row>
    <row r="99" spans="1:33" ht="15.75">
      <c r="A99" s="3" t="s">
        <v>16</v>
      </c>
      <c r="B99" s="22">
        <f aca="true" t="shared" si="23" ref="B99:X99">B21+B30+B49+B37+B58+B13+B75+B67</f>
        <v>3505.1000000000004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284.09999999999997</v>
      </c>
      <c r="AG99" s="27">
        <f>B99+C99-AF99</f>
        <v>6086.1</v>
      </c>
    </row>
    <row r="100" spans="1:33" ht="12.75">
      <c r="A100" s="1" t="s">
        <v>35</v>
      </c>
      <c r="B100" s="2">
        <f aca="true" t="shared" si="25" ref="B100:AD100">B94-B95-B96-B97-B98-B99</f>
        <v>55755.60000000003</v>
      </c>
      <c r="C100" s="2">
        <f t="shared" si="25"/>
        <v>34004.400000000045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3619.3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26235.300000000032</v>
      </c>
      <c r="AG100" s="2">
        <f>AG94-AG95-AG96-AG97-AG98-AG99</f>
        <v>63524.699999999975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2017-06-15T09:30:25Z</cp:lastPrinted>
  <dcterms:created xsi:type="dcterms:W3CDTF">2002-11-05T08:53:00Z</dcterms:created>
  <dcterms:modified xsi:type="dcterms:W3CDTF">2017-06-16T05:15:58Z</dcterms:modified>
  <cp:category/>
  <cp:version/>
  <cp:contentType/>
  <cp:contentStatus/>
</cp:coreProperties>
</file>